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TAX\"/>
    </mc:Choice>
  </mc:AlternateContent>
  <xr:revisionPtr revIDLastSave="0" documentId="13_ncr:1_{1581D6AD-E5DC-4E87-B883-BADC24E021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E30" i="1" s="1"/>
  <c r="E24" i="1"/>
  <c r="E29" i="1" s="1"/>
  <c r="I29" i="1" s="1"/>
  <c r="G34" i="1" s="1"/>
  <c r="O23" i="1"/>
  <c r="P23" i="1" s="1"/>
  <c r="M22" i="1"/>
  <c r="M24" i="1" s="1"/>
  <c r="M29" i="1" s="1"/>
  <c r="Q29" i="1" s="1"/>
  <c r="O34" i="1" s="1"/>
  <c r="M21" i="1"/>
  <c r="O29" i="1" s="1"/>
  <c r="M30" i="1" s="1"/>
  <c r="B17" i="1"/>
  <c r="B19" i="1" s="1"/>
  <c r="E34" i="1" s="1"/>
  <c r="I34" i="1" s="1"/>
  <c r="E38" i="1" s="1"/>
  <c r="E37" i="1" l="1"/>
  <c r="M34" i="1"/>
  <c r="Q34" i="1" s="1"/>
  <c r="M38" i="1" s="1"/>
  <c r="M37" i="1" l="1"/>
  <c r="M39" i="1" s="1"/>
  <c r="E39" i="1"/>
  <c r="E41" i="1" s="1"/>
  <c r="K42" i="1" s="1"/>
</calcChain>
</file>

<file path=xl/sharedStrings.xml><?xml version="1.0" encoding="utf-8"?>
<sst xmlns="http://schemas.openxmlformats.org/spreadsheetml/2006/main" count="50" uniqueCount="39">
  <si>
    <t>RECÁLCULO DE PPM</t>
  </si>
  <si>
    <t>Indice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</si>
  <si>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</si>
  <si>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</si>
  <si>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</si>
  <si>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</si>
  <si>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</si>
  <si>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</si>
  <si>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</si>
  <si>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</si>
  <si>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</si>
  <si>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</si>
  <si>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</si>
  <si>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</si>
  <si>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</si>
  <si>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</si>
  <si>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:</t>
  </si>
  <si>
    <t>Meses</t>
  </si>
  <si>
    <t>Tasa Promedio</t>
  </si>
  <si>
    <t>Metodo 1</t>
  </si>
  <si>
    <t>Metodo 2</t>
  </si>
  <si>
    <t>P.P.M. Obligatorios Actualizados</t>
  </si>
  <si>
    <t>AC 2017</t>
  </si>
  <si>
    <t>Base Imponible Impuesto Renta</t>
  </si>
  <si>
    <t>Tasa Impuesto Año Tributario Actual</t>
  </si>
  <si>
    <t>Tasa Impuesto Año Tributario Nueva Tasa</t>
  </si>
  <si>
    <t>Impto. 1ª Cat.</t>
  </si>
  <si>
    <t>Impto. 1ª Cat. (menos Contribuciones)</t>
  </si>
  <si>
    <t>1era. Categ.</t>
  </si>
  <si>
    <t>PPM</t>
  </si>
  <si>
    <t>-</t>
  </si>
  <si>
    <t>x</t>
  </si>
  <si>
    <t>Tasa Promedio PPM</t>
  </si>
  <si>
    <t>% a (+) o (-)</t>
  </si>
  <si>
    <t>Nueva Tasa PPM</t>
  </si>
  <si>
    <t>Factor Ajuste</t>
  </si>
  <si>
    <t>AÑO COMERCIAL 2023</t>
  </si>
  <si>
    <t>AC 2022</t>
  </si>
  <si>
    <t>Tasa PPM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</si>
</sst>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#,##0.00_ ;\-#,##0.00\ "/>
  </numFmts>
  <fonts count="11">
    <font>
      <sz val="10"/>
      <name val="Arial"/>
      <family val="2"/>
    </font>
    <font>
      <sz val="10"/>
      <name val="Arial"/>
      <family val="2"/>
    </font>
    <font>
      <sz val="18"/>
      <name val="Baskerville"/>
    </font>
    <font>
      <b/>
      <sz val="10"/>
      <name val="Baskerville"/>
    </font>
    <font>
      <u/>
      <sz val="10"/>
      <color theme="10"/>
      <name val="Arial"/>
      <family val="2"/>
    </font>
    <font>
      <sz val="10"/>
      <name val="Bookman Old Style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Bookman Old Style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0" xfId="1" applyFill="1"/>
    <xf numFmtId="0" fontId="5" fillId="0" borderId="0" xfId="0" applyFont="1"/>
    <xf numFmtId="0" fontId="5" fillId="4" borderId="1" xfId="0" applyFont="1" applyFill="1" applyBorder="1"/>
    <xf numFmtId="0" fontId="5" fillId="4" borderId="2" xfId="0" applyFont="1" applyFill="1" applyBorder="1" applyAlignment="1">
      <alignment wrapText="1"/>
    </xf>
    <xf numFmtId="0" fontId="5" fillId="2" borderId="0" xfId="0" applyFont="1" applyFill="1"/>
    <xf numFmtId="0" fontId="5" fillId="0" borderId="3" xfId="0" applyFont="1" applyBorder="1"/>
    <xf numFmtId="39" fontId="5" fillId="5" borderId="4" xfId="0" applyNumberFormat="1" applyFont="1" applyFill="1" applyBorder="1"/>
    <xf numFmtId="0" fontId="5" fillId="0" borderId="5" xfId="0" applyFont="1" applyBorder="1"/>
    <xf numFmtId="0" fontId="5" fillId="0" borderId="6" xfId="0" applyFont="1" applyBorder="1"/>
    <xf numFmtId="39" fontId="5" fillId="0" borderId="6" xfId="0" applyNumberFormat="1" applyFont="1" applyBorder="1"/>
    <xf numFmtId="0" fontId="5" fillId="0" borderId="0" xfId="0" applyFont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7" xfId="0" applyFont="1" applyBorder="1"/>
    <xf numFmtId="39" fontId="5" fillId="0" borderId="7" xfId="0" applyNumberFormat="1" applyFont="1" applyBorder="1" applyAlignment="1">
      <alignment horizontal="center"/>
    </xf>
    <xf numFmtId="0" fontId="6" fillId="0" borderId="6" xfId="0" applyFont="1" applyBorder="1"/>
    <xf numFmtId="0" fontId="1" fillId="0" borderId="6" xfId="0" applyFont="1" applyBorder="1"/>
    <xf numFmtId="3" fontId="1" fillId="5" borderId="6" xfId="0" applyNumberFormat="1" applyFont="1" applyFill="1" applyBorder="1" applyAlignment="1" applyProtection="1">
      <alignment horizontal="center"/>
      <protection locked="0"/>
    </xf>
    <xf numFmtId="3" fontId="1" fillId="0" borderId="6" xfId="0" applyNumberFormat="1" applyFont="1" applyBorder="1" applyAlignment="1" applyProtection="1">
      <alignment horizontal="center"/>
      <protection locked="0"/>
    </xf>
    <xf numFmtId="164" fontId="1" fillId="3" borderId="6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  <xf numFmtId="0" fontId="7" fillId="0" borderId="6" xfId="0" applyFont="1" applyBorder="1"/>
    <xf numFmtId="0" fontId="8" fillId="0" borderId="6" xfId="0" applyFont="1" applyBorder="1"/>
    <xf numFmtId="3" fontId="8" fillId="0" borderId="6" xfId="0" applyNumberFormat="1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5" fillId="0" borderId="1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11" xfId="0" applyFont="1" applyBorder="1" applyAlignment="1">
      <alignment horizontal="center"/>
    </xf>
    <xf numFmtId="0" fontId="5" fillId="0" borderId="4" xfId="0" applyFont="1" applyBorder="1"/>
    <xf numFmtId="37" fontId="5" fillId="0" borderId="12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39" fontId="5" fillId="0" borderId="3" xfId="0" applyNumberFormat="1" applyFont="1" applyBorder="1"/>
    <xf numFmtId="39" fontId="5" fillId="0" borderId="0" xfId="0" applyNumberFormat="1" applyFont="1"/>
    <xf numFmtId="10" fontId="5" fillId="0" borderId="0" xfId="0" applyNumberFormat="1" applyFont="1"/>
    <xf numFmtId="10" fontId="5" fillId="0" borderId="0" xfId="0" applyNumberFormat="1" applyFont="1" applyAlignment="1">
      <alignment horizontal="center"/>
    </xf>
    <xf numFmtId="39" fontId="5" fillId="0" borderId="13" xfId="0" applyNumberFormat="1" applyFont="1" applyBorder="1"/>
    <xf numFmtId="0" fontId="5" fillId="6" borderId="14" xfId="0" applyFont="1" applyFill="1" applyBorder="1"/>
    <xf numFmtId="39" fontId="5" fillId="6" borderId="10" xfId="0" applyNumberFormat="1" applyFont="1" applyFill="1" applyBorder="1"/>
    <xf numFmtId="0" fontId="10" fillId="0" borderId="15" xfId="0" applyFont="1" applyBorder="1" applyAlignment="1">
      <alignment horizontal="center" vertical="center" wrapText="1"/>
    </xf>
    <xf numFmtId="0" fontId="5" fillId="6" borderId="9" xfId="0" applyFont="1" applyFill="1" applyBorder="1"/>
    <xf numFmtId="0" fontId="5" fillId="0" borderId="12" xfId="0" applyFont="1" applyBorder="1"/>
    <xf numFmtId="0" fontId="5" fillId="0" borderId="16" xfId="0" applyFont="1" applyBorder="1"/>
    <xf numFmtId="166" fontId="5" fillId="0" borderId="0" xfId="0" applyNumberFormat="1" applyFont="1"/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7" fontId="5" fillId="0" borderId="11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showGridLines="0" tabSelected="1" zoomScale="85" zoomScaleNormal="85" workbookViewId="0">
      <selection activeCell="B5" sqref="B5"/>
    </sheetView>
  </sheetViews>
  <sheetFormatPr baseColWidth="10" defaultRowHeight="15"/>
  <cols>
    <col min="1" max="1" width="32.140625" style="4" bestFit="1" customWidth="1"/>
    <col min="2" max="2" width="13.85546875" style="4" customWidth="1"/>
    <col min="3" max="3" width="1.85546875" style="4" bestFit="1" customWidth="1"/>
    <col min="4" max="4" width="8.28515625" style="4" customWidth="1"/>
    <col min="5" max="5" width="14.28515625" style="4" customWidth="1"/>
    <col min="6" max="6" width="3.28515625" style="4" customWidth="1"/>
    <col min="7" max="7" width="12.85546875" style="4" customWidth="1"/>
    <col min="8" max="8" width="4.7109375" style="4" customWidth="1"/>
    <col min="9" max="9" width="10.7109375" style="4" customWidth="1"/>
    <col min="10" max="10" width="4.140625" style="7" customWidth="1"/>
    <col min="11" max="11" width="17.140625" style="4" bestFit="1" customWidth="1"/>
    <col min="12" max="12" width="20.140625" style="4" bestFit="1" customWidth="1"/>
    <col min="13" max="13" width="12.42578125" style="4" bestFit="1" customWidth="1"/>
    <col min="14" max="14" width="11.42578125" style="4"/>
    <col min="15" max="15" width="11.85546875" style="4" bestFit="1" customWidth="1"/>
    <col min="16" max="16384" width="11.42578125" style="4"/>
  </cols>
  <sheetData>
    <row r="1" spans="1:11" ht="23.25">
      <c r="A1" s="50" t="s">
        <v>0</v>
      </c>
      <c r="B1" s="50"/>
      <c r="C1" s="50"/>
      <c r="D1" s="50"/>
      <c r="E1" s="50"/>
      <c r="F1" s="1"/>
      <c r="G1" s="1"/>
      <c r="H1" s="1"/>
      <c r="I1" s="1"/>
      <c r="J1" s="2"/>
      <c r="K1" s="3" t="s">
        <v>1</v>
      </c>
    </row>
    <row r="2" spans="1:11" ht="23.25">
      <c r="A2" s="50" t="s">
        <v>36</v>
      </c>
      <c r="B2" s="50"/>
      <c r="C2" s="50"/>
      <c r="D2" s="50"/>
      <c r="E2" s="50"/>
      <c r="F2" s="1"/>
      <c r="G2" s="1"/>
      <c r="H2" s="1"/>
      <c r="I2" s="1"/>
      <c r="J2" s="2"/>
      <c r="K2" s="1"/>
    </row>
    <row r="4" spans="1:11" ht="43.5" customHeight="1">
      <c r="A4" s="5" t="s">
        <v>2</v>
      </c>
      <c r="B4" s="6" t="s">
        <v>38</v>
      </c>
    </row>
    <row r="5" spans="1:11">
      <c r="A5" s="8" t="s">
        <v>3</v>
      </c>
      <c r="B5" s="9">
        <v>2.8</v>
      </c>
    </row>
    <row r="6" spans="1:11">
      <c r="A6" s="8" t="s">
        <v>4</v>
      </c>
      <c r="B6" s="9">
        <v>2.8</v>
      </c>
    </row>
    <row r="7" spans="1:11">
      <c r="A7" s="8" t="s">
        <v>5</v>
      </c>
      <c r="B7" s="9">
        <v>2.8</v>
      </c>
    </row>
    <row r="8" spans="1:11">
      <c r="A8" s="8" t="s">
        <v>6</v>
      </c>
      <c r="B8" s="9">
        <v>2.9</v>
      </c>
    </row>
    <row r="9" spans="1:11">
      <c r="A9" s="8" t="s">
        <v>7</v>
      </c>
      <c r="B9" s="9">
        <v>2.9</v>
      </c>
    </row>
    <row r="10" spans="1:11">
      <c r="A10" s="8" t="s">
        <v>8</v>
      </c>
      <c r="B10" s="9">
        <v>2.9</v>
      </c>
    </row>
    <row r="11" spans="1:11">
      <c r="A11" s="8" t="s">
        <v>9</v>
      </c>
      <c r="B11" s="9">
        <v>2.9</v>
      </c>
    </row>
    <row r="12" spans="1:11">
      <c r="A12" s="8" t="s">
        <v>10</v>
      </c>
      <c r="B12" s="9">
        <v>2.9</v>
      </c>
    </row>
    <row r="13" spans="1:11">
      <c r="A13" s="8" t="s">
        <v>11</v>
      </c>
      <c r="B13" s="9">
        <v>2.9</v>
      </c>
    </row>
    <row r="14" spans="1:11">
      <c r="A14" s="8" t="s">
        <v>12</v>
      </c>
      <c r="B14" s="9">
        <v>2.9</v>
      </c>
    </row>
    <row r="15" spans="1:11">
      <c r="A15" s="8" t="s">
        <v>13</v>
      </c>
      <c r="B15" s="9">
        <v>2.9</v>
      </c>
    </row>
    <row r="16" spans="1:11">
      <c r="A16" s="10" t="s">
        <v>14</v>
      </c>
      <c r="B16" s="9">
        <v>2.9</v>
      </c>
    </row>
    <row r="17" spans="1:17">
      <c r="A17" s="11" t="s">
        <v>15</v>
      </c>
      <c r="B17" s="12">
        <f>SUM(B5:B16)</f>
        <v>34.499999999999993</v>
      </c>
      <c r="C17" s="13" t="s">
        <v>16</v>
      </c>
    </row>
    <row r="18" spans="1:17" ht="15.75" thickBot="1">
      <c r="A18" s="11" t="s">
        <v>17</v>
      </c>
      <c r="B18" s="14">
        <v>12</v>
      </c>
    </row>
    <row r="19" spans="1:17" ht="15.75" thickBot="1">
      <c r="A19" s="15" t="s">
        <v>18</v>
      </c>
      <c r="B19" s="16">
        <f>B17/B18</f>
        <v>2.8749999999999996</v>
      </c>
      <c r="E19" s="51" t="s">
        <v>19</v>
      </c>
      <c r="F19" s="52"/>
      <c r="G19" s="52"/>
      <c r="H19" s="52"/>
      <c r="I19" s="53"/>
      <c r="M19" s="51" t="s">
        <v>20</v>
      </c>
      <c r="N19" s="52"/>
      <c r="O19" s="52"/>
      <c r="P19" s="52"/>
      <c r="Q19" s="53"/>
    </row>
    <row r="20" spans="1:17" ht="15.75" thickTop="1"/>
    <row r="21" spans="1:17">
      <c r="A21" s="17" t="s">
        <v>21</v>
      </c>
      <c r="B21" s="18" t="s">
        <v>37</v>
      </c>
      <c r="C21" s="18"/>
      <c r="D21" s="18"/>
      <c r="E21" s="19">
        <v>25500000</v>
      </c>
      <c r="K21" s="17" t="s">
        <v>21</v>
      </c>
      <c r="L21" s="18"/>
      <c r="M21" s="20">
        <f>+E21</f>
        <v>25500000</v>
      </c>
    </row>
    <row r="22" spans="1:17">
      <c r="A22" s="17" t="s">
        <v>23</v>
      </c>
      <c r="B22" s="18" t="s">
        <v>37</v>
      </c>
      <c r="C22" s="18"/>
      <c r="D22" s="18"/>
      <c r="E22" s="19">
        <v>100000000</v>
      </c>
      <c r="K22" s="17" t="s">
        <v>23</v>
      </c>
      <c r="L22" s="18"/>
      <c r="M22" s="20">
        <f>+E22</f>
        <v>100000000</v>
      </c>
    </row>
    <row r="23" spans="1:17">
      <c r="A23" s="17" t="s">
        <v>24</v>
      </c>
      <c r="B23" s="18" t="s">
        <v>37</v>
      </c>
      <c r="C23" s="18"/>
      <c r="D23" s="18"/>
      <c r="E23" s="21">
        <v>0.255</v>
      </c>
      <c r="K23" s="17" t="s">
        <v>25</v>
      </c>
      <c r="L23" s="18"/>
      <c r="M23" s="22">
        <v>0.27</v>
      </c>
      <c r="O23" s="23">
        <f>+M23-E23</f>
        <v>1.5000000000000013E-2</v>
      </c>
      <c r="P23" s="24">
        <f>+O23/E23</f>
        <v>5.8823529411764754E-2</v>
      </c>
    </row>
    <row r="24" spans="1:17" s="28" customFormat="1" ht="12.75">
      <c r="A24" s="25" t="s">
        <v>26</v>
      </c>
      <c r="B24" s="26" t="s">
        <v>22</v>
      </c>
      <c r="C24" s="26"/>
      <c r="D24" s="26"/>
      <c r="E24" s="27">
        <f>ROUND(+E22*E23,0)</f>
        <v>25500000</v>
      </c>
      <c r="J24" s="29"/>
      <c r="K24" s="25" t="s">
        <v>27</v>
      </c>
      <c r="L24" s="26"/>
      <c r="M24" s="27">
        <f>ROUND(+M22*M23,0)</f>
        <v>27000000</v>
      </c>
    </row>
    <row r="27" spans="1:17">
      <c r="L27" s="30"/>
      <c r="M27" s="31"/>
      <c r="N27" s="31"/>
      <c r="O27" s="31"/>
      <c r="P27" s="31"/>
      <c r="Q27" s="32"/>
    </row>
    <row r="28" spans="1:17">
      <c r="B28" s="30"/>
      <c r="C28" s="31"/>
      <c r="D28" s="31"/>
      <c r="E28" s="33" t="s">
        <v>28</v>
      </c>
      <c r="F28" s="31"/>
      <c r="G28" s="33" t="s">
        <v>29</v>
      </c>
      <c r="H28" s="31"/>
      <c r="I28" s="32"/>
      <c r="L28" s="8"/>
      <c r="M28" s="13" t="s">
        <v>28</v>
      </c>
      <c r="O28" s="13" t="s">
        <v>29</v>
      </c>
      <c r="Q28" s="34"/>
    </row>
    <row r="29" spans="1:17">
      <c r="B29" s="8"/>
      <c r="E29" s="35">
        <f>+E24</f>
        <v>25500000</v>
      </c>
      <c r="F29" s="35" t="s">
        <v>30</v>
      </c>
      <c r="G29" s="35">
        <f>+E21</f>
        <v>25500000</v>
      </c>
      <c r="H29" s="13"/>
      <c r="I29" s="36">
        <f>(E29-G29)/E30</f>
        <v>0</v>
      </c>
      <c r="J29" s="37"/>
      <c r="L29" s="8"/>
      <c r="M29" s="35">
        <f>+M24</f>
        <v>27000000</v>
      </c>
      <c r="N29" s="35" t="s">
        <v>30</v>
      </c>
      <c r="O29" s="35">
        <f>+M21</f>
        <v>25500000</v>
      </c>
      <c r="P29" s="13"/>
      <c r="Q29" s="36">
        <f>(M29-O29)/M30</f>
        <v>5.8823529411764705E-2</v>
      </c>
    </row>
    <row r="30" spans="1:17">
      <c r="B30" s="8"/>
      <c r="E30" s="54">
        <f>G29</f>
        <v>25500000</v>
      </c>
      <c r="F30" s="54"/>
      <c r="G30" s="54"/>
      <c r="I30" s="34"/>
      <c r="L30" s="8"/>
      <c r="M30" s="54">
        <f>O29</f>
        <v>25500000</v>
      </c>
      <c r="N30" s="54"/>
      <c r="O30" s="54"/>
      <c r="Q30" s="34"/>
    </row>
    <row r="31" spans="1:17">
      <c r="B31" s="8"/>
      <c r="I31" s="34"/>
      <c r="L31" s="8"/>
      <c r="Q31" s="34"/>
    </row>
    <row r="32" spans="1:17">
      <c r="B32" s="8"/>
      <c r="I32" s="34"/>
      <c r="L32" s="8"/>
      <c r="Q32" s="34"/>
    </row>
    <row r="33" spans="2:17">
      <c r="B33" s="38"/>
      <c r="E33" s="39"/>
      <c r="G33" s="13"/>
      <c r="I33" s="34"/>
      <c r="L33" s="38"/>
      <c r="M33" s="39"/>
      <c r="O33" s="13"/>
      <c r="Q33" s="34"/>
    </row>
    <row r="34" spans="2:17">
      <c r="B34" s="38"/>
      <c r="D34" s="40"/>
      <c r="E34" s="39">
        <f>B19</f>
        <v>2.8749999999999996</v>
      </c>
      <c r="F34" s="13" t="s">
        <v>31</v>
      </c>
      <c r="G34" s="41">
        <f>I29</f>
        <v>0</v>
      </c>
      <c r="I34" s="34">
        <f>E34*G34</f>
        <v>0</v>
      </c>
      <c r="L34" s="38"/>
      <c r="M34" s="39">
        <f>+B19</f>
        <v>2.8749999999999996</v>
      </c>
      <c r="N34" s="13" t="s">
        <v>31</v>
      </c>
      <c r="O34" s="41">
        <f>Q29</f>
        <v>5.8823529411764705E-2</v>
      </c>
      <c r="Q34" s="34">
        <f>M34*O34</f>
        <v>0.16911764705882351</v>
      </c>
    </row>
    <row r="35" spans="2:17">
      <c r="B35" s="8"/>
      <c r="I35" s="34"/>
      <c r="L35" s="8"/>
      <c r="Q35" s="34"/>
    </row>
    <row r="36" spans="2:17">
      <c r="B36" s="8"/>
      <c r="I36" s="34"/>
      <c r="L36" s="8"/>
      <c r="Q36" s="34"/>
    </row>
    <row r="37" spans="2:17">
      <c r="B37" s="8" t="s">
        <v>32</v>
      </c>
      <c r="E37" s="39">
        <f>B19</f>
        <v>2.8749999999999996</v>
      </c>
      <c r="I37" s="34"/>
      <c r="L37" s="8" t="s">
        <v>32</v>
      </c>
      <c r="M37" s="39">
        <f>+E37</f>
        <v>2.8749999999999996</v>
      </c>
      <c r="Q37" s="34"/>
    </row>
    <row r="38" spans="2:17" ht="15.75" thickBot="1">
      <c r="B38" s="8" t="s">
        <v>33</v>
      </c>
      <c r="E38" s="39">
        <f>I34</f>
        <v>0</v>
      </c>
      <c r="I38" s="34"/>
      <c r="L38" s="8" t="s">
        <v>33</v>
      </c>
      <c r="M38" s="39">
        <f>Q34</f>
        <v>0.16911764705882351</v>
      </c>
      <c r="Q38" s="34"/>
    </row>
    <row r="39" spans="2:17" ht="15.75" thickBot="1">
      <c r="B39" s="8"/>
      <c r="E39" s="42">
        <f>SUM(E37:E38)</f>
        <v>2.8749999999999996</v>
      </c>
      <c r="I39" s="34"/>
      <c r="L39" s="43" t="s">
        <v>34</v>
      </c>
      <c r="M39" s="44">
        <f>SUM(M37:M38)</f>
        <v>3.0441176470588229</v>
      </c>
      <c r="Q39" s="34"/>
    </row>
    <row r="40" spans="2:17" ht="16.5" thickTop="1" thickBot="1">
      <c r="B40" s="8" t="s">
        <v>35</v>
      </c>
      <c r="D40" s="45">
        <v>1.0589999999999999</v>
      </c>
      <c r="I40" s="34"/>
      <c r="L40" s="8"/>
      <c r="Q40" s="34"/>
    </row>
    <row r="41" spans="2:17" ht="15.75" thickBot="1">
      <c r="B41" s="43" t="s">
        <v>34</v>
      </c>
      <c r="C41" s="46"/>
      <c r="D41" s="46"/>
      <c r="E41" s="44">
        <f>+E39*D40</f>
        <v>3.0446249999999995</v>
      </c>
      <c r="I41" s="34"/>
      <c r="L41" s="8"/>
      <c r="Q41" s="34"/>
    </row>
    <row r="42" spans="2:17">
      <c r="B42" s="10"/>
      <c r="C42" s="47"/>
      <c r="D42" s="47"/>
      <c r="E42" s="47"/>
      <c r="F42" s="47"/>
      <c r="G42" s="47"/>
      <c r="H42" s="47"/>
      <c r="I42" s="48"/>
      <c r="K42" s="49">
        <f>+E41-M39</f>
        <v>5.0735294117654206E-4</v>
      </c>
      <c r="L42" s="10"/>
      <c r="M42" s="47"/>
      <c r="N42" s="47"/>
      <c r="O42" s="47"/>
      <c r="P42" s="47"/>
      <c r="Q42" s="48"/>
    </row>
  </sheetData>
  <mergeCells count="6">
    <mergeCell ref="A1:E1"/>
    <mergeCell ref="A2:E2"/>
    <mergeCell ref="E19:I19"/>
    <mergeCell ref="M19:Q19"/>
    <mergeCell ref="E30:G30"/>
    <mergeCell ref="M30:O30"/>
  </mergeCells>
  <hyperlinks>
    <hyperlink ref="K1" location="Indice!A1" display="Indice" xr:uid="{00000000-0004-0000-0000-000000000000}"/>
  </hyperlinks>
  <pageMargins left="0.75" right="0.75" top="1" bottom="1" header="0" footer="0"/>
  <pageSetup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Alvaro Parraguirre</cp:lastModifiedBy>
  <dcterms:created xsi:type="dcterms:W3CDTF">2018-05-22T20:13:53Z</dcterms:created>
  <dcterms:modified xsi:type="dcterms:W3CDTF">2023-03-22T21:09:44Z</dcterms:modified>
</cp:coreProperties>
</file>